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C46B2F\Obmen\Финансы\ПРОЕКТ БЮДЖЕТА на 2019\2019-2020\"/>
    </mc:Choice>
  </mc:AlternateContent>
  <bookViews>
    <workbookView xWindow="360" yWindow="270" windowWidth="14940" windowHeight="9150"/>
  </bookViews>
  <sheets>
    <sheet name="Результат" sheetId="2" r:id="rId1"/>
    <sheet name="Sheet0" sheetId="1" state="hidden" r:id="rId2"/>
  </sheets>
  <definedNames>
    <definedName name="Footer">Sheet0!$A$12:$I$12</definedName>
    <definedName name="Header">Sheet0!$A$1:$I$6</definedName>
    <definedName name="Row">Sheet0!$A$11:$I$11</definedName>
    <definedName name="TotalCsr1">Sheet0!$A$7:$I$7</definedName>
    <definedName name="TotalCsr2">Sheet0!$A$8:$I$8</definedName>
    <definedName name="TotalCsr3">Sheet0!$A$9:$I$9</definedName>
    <definedName name="TotalCsr4">Sheet0!$A$10:$I$10</definedName>
    <definedName name="МестныйБюджет">Sheet0!$I$11</definedName>
    <definedName name="ОблБюджет">Sheet0!$H$11</definedName>
    <definedName name="ПлановыеНазначения">Sheet0!$D$11</definedName>
    <definedName name="ПроцентВыполнения">Sheet0!$F$11</definedName>
    <definedName name="ФактическиИсполнено">Sheet0!$E$11</definedName>
    <definedName name="ФедБюджет">Sheet0!$G$11</definedName>
  </definedNames>
  <calcPr calcId="152511"/>
</workbook>
</file>

<file path=xl/calcChain.xml><?xml version="1.0" encoding="utf-8"?>
<calcChain xmlns="http://schemas.openxmlformats.org/spreadsheetml/2006/main">
  <c r="F63" i="2" l="1"/>
  <c r="F65" i="2"/>
  <c r="F64" i="2"/>
  <c r="F60" i="2"/>
  <c r="F59" i="2"/>
  <c r="F58" i="2"/>
  <c r="E14" i="2"/>
  <c r="E22" i="2"/>
  <c r="E9" i="2"/>
  <c r="D66" i="2"/>
  <c r="E63" i="2"/>
  <c r="D63" i="2"/>
  <c r="F62" i="2"/>
  <c r="E61" i="2"/>
  <c r="D61" i="2"/>
  <c r="E57" i="2"/>
  <c r="F57" i="2" s="1"/>
  <c r="D57" i="2"/>
  <c r="E54" i="2"/>
  <c r="D54" i="2"/>
  <c r="E48" i="2"/>
  <c r="D48" i="2"/>
  <c r="F52" i="2"/>
  <c r="F61" i="2" l="1"/>
  <c r="D9" i="2"/>
  <c r="F12" i="2"/>
  <c r="F11" i="2" l="1"/>
  <c r="F13" i="2"/>
  <c r="F15" i="2"/>
  <c r="F16" i="2"/>
  <c r="F17" i="2"/>
  <c r="F19" i="2"/>
  <c r="F20" i="2"/>
  <c r="F21" i="2"/>
  <c r="F23" i="2"/>
  <c r="F24" i="2"/>
  <c r="F26" i="2"/>
  <c r="F27" i="2"/>
  <c r="F29" i="2"/>
  <c r="F31" i="2"/>
  <c r="F32" i="2"/>
  <c r="F33" i="2"/>
  <c r="F34" i="2"/>
  <c r="F35" i="2"/>
  <c r="F36" i="2"/>
  <c r="F38" i="2"/>
  <c r="F39" i="2"/>
  <c r="F41" i="2"/>
  <c r="F42" i="2"/>
  <c r="F43" i="2"/>
  <c r="F44" i="2"/>
  <c r="F46" i="2"/>
  <c r="F47" i="2"/>
  <c r="F49" i="2"/>
  <c r="F50" i="2"/>
  <c r="F51" i="2"/>
  <c r="F53" i="2"/>
  <c r="F55" i="2"/>
  <c r="F56" i="2"/>
  <c r="F8" i="2"/>
  <c r="F10" i="2"/>
  <c r="D14" i="2" l="1"/>
  <c r="F48" i="2" l="1"/>
  <c r="F7" i="2"/>
  <c r="E45" i="2"/>
  <c r="F45" i="2" s="1"/>
  <c r="E40" i="2"/>
  <c r="D40" i="2"/>
  <c r="E37" i="2"/>
  <c r="D37" i="2"/>
  <c r="E30" i="2"/>
  <c r="D30" i="2"/>
  <c r="F37" i="2" l="1"/>
  <c r="F54" i="2"/>
  <c r="F30" i="2"/>
  <c r="F40" i="2"/>
  <c r="E28" i="2"/>
  <c r="D25" i="2"/>
  <c r="E25" i="2"/>
  <c r="D22" i="2"/>
  <c r="D18" i="2"/>
  <c r="E18" i="2"/>
  <c r="F22" i="2" l="1"/>
  <c r="F28" i="2"/>
  <c r="F18" i="2"/>
  <c r="F25" i="2"/>
  <c r="E66" i="2"/>
  <c r="F9" i="2"/>
  <c r="F14" i="2" l="1"/>
  <c r="F66" i="2" l="1"/>
</calcChain>
</file>

<file path=xl/sharedStrings.xml><?xml version="1.0" encoding="utf-8"?>
<sst xmlns="http://schemas.openxmlformats.org/spreadsheetml/2006/main" count="129" uniqueCount="92">
  <si>
    <t>Отчет о финансировании мероприятий целевых программ</t>
  </si>
  <si>
    <t xml:space="preserve"> </t>
  </si>
  <si>
    <t>Финансовый орган</t>
  </si>
  <si>
    <t>Код цел. программы._x000D_
Код мероприятия</t>
  </si>
  <si>
    <t>Раздел, подраздел</t>
  </si>
  <si>
    <t>Наименование</t>
  </si>
  <si>
    <t>Плановые назначения</t>
  </si>
  <si>
    <t>Фактически исполнено</t>
  </si>
  <si>
    <t xml:space="preserve">% 
выпол
нения_x000D_
</t>
  </si>
  <si>
    <t>За счет средств федерального бюджета</t>
  </si>
  <si>
    <t>За счет средств областного бюджета</t>
  </si>
  <si>
    <t>За счет средств местного бюджета</t>
  </si>
  <si>
    <t>&lt;csr4&gt;</t>
  </si>
  <si>
    <t>&lt;csrName&gt;</t>
  </si>
  <si>
    <t>&lt;csr1Name&gt;</t>
  </si>
  <si>
    <t>&lt;csr2Name&gt;</t>
  </si>
  <si>
    <t>&lt;csr3Name&gt;</t>
  </si>
  <si>
    <t>&lt;ПлановыеНазначения&gt;</t>
  </si>
  <si>
    <t>&lt;fkrStr&gt;</t>
  </si>
  <si>
    <t>&lt;ФактическиИсполнено&gt;</t>
  </si>
  <si>
    <t>&lt;ФедБюджет&gt;</t>
  </si>
  <si>
    <t>&lt;ОблБюджет&gt;</t>
  </si>
  <si>
    <t>&lt;МестныйБюджет&gt;</t>
  </si>
  <si>
    <t>ИТОГО</t>
  </si>
  <si>
    <t>&lt;ФО&gt;</t>
  </si>
  <si>
    <t>на &lt;НаДату&gt;</t>
  </si>
  <si>
    <t>&lt;ПроцентВыполнения&gt;</t>
  </si>
  <si>
    <t>АДМИНИСТРАЦИЯ ГОРОДСКОГО ОКРУГА КОТЕЛЬНИКИ МОСКОВСКОЙ ОБЛАСТИ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</si>
  <si>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 в городском округе Котельники Московской области на 2017-2021 годы"</t>
  </si>
  <si>
    <t>Ожидаемое исполнение</t>
  </si>
  <si>
    <t xml:space="preserve">% 
ожидаемого исполнения
нения_x000D_
</t>
  </si>
  <si>
    <t>Ожидаемое исполнение мероприятий муниципальных программ                                                          городского округа Котельники Московской области</t>
  </si>
  <si>
    <t>Подпрограмма  "Обеспечение деятельности учреждений в сфере культуры"</t>
  </si>
  <si>
    <t>Подпрограмма  "Развитие библиотечного дела"</t>
  </si>
  <si>
    <t>Подпрограмма "Дополнительное образование, воспитание и психолого-социальное сопровождение детей"</t>
  </si>
  <si>
    <t>Подпрограмма "Общее образование"</t>
  </si>
  <si>
    <t>Подпрограмма "Дошкольное образование"</t>
  </si>
  <si>
    <t>Подпрограмма «Социальная поддержка граждан»</t>
  </si>
  <si>
    <t>Подпрограмма "Доступная среда"</t>
  </si>
  <si>
    <t>Подпрограмма "Развитие системы отдыха и оздоровления детей в городском округе Котельники Московской области"</t>
  </si>
  <si>
    <t>Подпрограмма "Развитие системы информирования населения городского округа Котельники Московской области о деятельности администрации городского округа Котельники Московской области на 2017-2021 годы"</t>
  </si>
  <si>
    <t>Подпрограмма "Снижение рисков и смягчение последствий чрезвычайных ситуаций природного и техногенного характера на территории городского округа Котельники Московской области"</t>
  </si>
  <si>
    <t>Подпрограмма "Развитие имущественно – земельных отношений  в городском округе Котельники Московской области на 2017-2021 годы"</t>
  </si>
  <si>
    <t>Подпрограмма "Управление муниципальными финансами"</t>
  </si>
  <si>
    <t>Муниципальная программа "Образование городского округа Котельники Московской области на 2017-2021 годы"</t>
  </si>
  <si>
    <t>Муниципальная программа  городского округа Котельники Московской области "Создание условий для оказания медицинской помощи населению городского округа Котельники Московской области на 2015-2019 годы"</t>
  </si>
  <si>
    <t>Подпрограмма "Создание условий для оказания медицинской помощи населению городского округа Котельники Московской области на 2015-2019 годы"</t>
  </si>
  <si>
    <t>Муниципальная программа "Культура городского округа Котельники Московской области на 2017-2021 годы"</t>
  </si>
  <si>
    <t>Подпрограмма "Парки городского округа Котельники на 2017-2021 годы "</t>
  </si>
  <si>
    <t>Муниципальная программа "Социальная защита населения городского округа Котельники Московской области" на 2017-2021 годы</t>
  </si>
  <si>
    <t>Муниципальная программа "Спорт в городском округе Котельники Московской области на 2017-2021 годы"</t>
  </si>
  <si>
    <t>Подпрограмма "Развитие физической культуры и спорта в городском округе Котельники Московской области на 2017-2021 годы "</t>
  </si>
  <si>
    <t>Подпрограмма "Молодое поколение городского округа Котельники Московской области на 2017-2021 годы"</t>
  </si>
  <si>
    <t>Муниципальная программа "Экология и окружающая среда городского округа Котельники Московской области на 2017-2021 годы"</t>
  </si>
  <si>
    <t>Подпрограмма "Охрана окружающей среды городского округа Котельники Московской области на 2017-2021 годы"</t>
  </si>
  <si>
    <t>Муниципальная программа городского округа Котельники Московской области "Безопасность городского округа Котельники Московской области 2017-2021 годы"</t>
  </si>
  <si>
    <t>Подпрограмма "Профилактика преступлений и иных правонарушений на 2017-2021 годы"</t>
  </si>
  <si>
    <t>Подпрограмма "Обеспечивающая подпрограмма"</t>
  </si>
  <si>
    <t>Муниципальная программа "Жилище городского округа Котельники Московской области" на 2017-2027 годы</t>
  </si>
  <si>
    <t>Подпрограмма "Обеспечение жильем молодых семей городского округа Котельники Московской области на 2017-2021 годы"</t>
  </si>
  <si>
    <t>Подпрограмма "Обеспечение жильем детей-сирот и детей, оставшихся без попечения родителей, а также лиц из их числа на 2017-2021 годы"</t>
  </si>
  <si>
    <t>Подпрограмма "Развитие малого и среднего предпринимательства в городском округе Котельники Московской области на 2017-2021 годы"</t>
  </si>
  <si>
    <t>Подпрограмма "Развитие потребительского рынка и услуг на территории городского округа Котельники Московской области на 2017-2021 годы"</t>
  </si>
  <si>
    <t>Муниципальная программа городского округа Котельники Московской области "Муниципальное управление" на 2017-2021 годы</t>
  </si>
  <si>
    <t>Подпрограмма "Развитие муниципальной службы городского округа Котельники Московской области" на 2017-2021 годы</t>
  </si>
  <si>
    <t>Подпрограмма "Развитие архивного дела"</t>
  </si>
  <si>
    <t>И.А. Гуреева</t>
  </si>
  <si>
    <t xml:space="preserve">Начальник управления финансов администрации городского округа Котельники Московской области </t>
  </si>
  <si>
    <t>за 2018 год</t>
  </si>
  <si>
    <t>Подпрограмма "Мероприятия по укреплению метериально-технической базы муниципальных учреждений сферы культуры городского округа Котельники Московской области"</t>
  </si>
  <si>
    <t>Подпрограмма "Развитие и совершенствование систем оповещения и информирования населения городского округа Котельники Московской области"</t>
  </si>
  <si>
    <t>Подпрограмма «Обеспечение  пожарной  безопасности на территории городского округа Котельники на 2017-2021 годы»</t>
  </si>
  <si>
    <t>Подпрограмма "Развитие и совершенствование системы 112 городского округа Котельники Московской области на 2017-2021 годы"</t>
  </si>
  <si>
    <t>Муниципальная программа "Развитие жилищно- коммунального хозяйства городского округа Котельники Московской области на 2017-2021 годы"</t>
  </si>
  <si>
    <t>Подпрограмма «Создание условий для обеспечения комфортного проживания жителей многоквартирных домов городского округа Котельники»</t>
  </si>
  <si>
    <t>Подпрограмма «Комфортная городская среда»</t>
  </si>
  <si>
    <t>Подпрограмма «Благоустройство территорий городского округа Котельники»</t>
  </si>
  <si>
    <t>Муниципальная программа «Предпринимательство  городского округа Котельники Московской области» на 2017-2021 годы</t>
  </si>
  <si>
    <t>Подпрограмма «Обеспечивающая подпрограмма»</t>
  </si>
  <si>
    <t>Муниципальная программа  «Развитие инженерной инфраструктуры и энергоэффективности городского округа Котельники Московской области» на 2018-2022 годы</t>
  </si>
  <si>
    <t>Подпрограмма «Создание условий для обеспечения качественными жилищно-коммунальными услугами»</t>
  </si>
  <si>
    <t>Подпрограмма «Энергосбережение и повышение энергетической эффективности»</t>
  </si>
  <si>
    <t>Муниципальная программа «Развитие и функционирование дорожно - транспортного комплекса городского округа Котельники Московской области» на 2017-2021 годы</t>
  </si>
  <si>
    <t>Подпрограмма  «Пассажирский транспорт общего пользования»</t>
  </si>
  <si>
    <t>Подпрограмма  «Дороги городского округа Котельники Московской области»</t>
  </si>
  <si>
    <t>Подпрограмма  «Безопасность дорожного движения»</t>
  </si>
  <si>
    <t>Муниципальная программа "Архитектура и градостроительство городского округа Котельники Московской области" на 2017-2021 годы</t>
  </si>
  <si>
    <t>Подпрограмма "Архитектура и градостроительство городского округа Котельники Московской области" на 2017-2021 годы</t>
  </si>
  <si>
    <t>Муниципальная программа городского округа Котельники Московской области «Цифровой городской округ Котельники» на 2018-2022 годы</t>
  </si>
  <si>
    <t>Подпрограмма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услуг, в городском округе Котельники»</t>
  </si>
  <si>
    <t xml:space="preserve"> Подпрограмма «Развитие информационной и технической инфраструктуры экосистемы цифровой экономики городского округа Котельники Московской области» </t>
  </si>
  <si>
    <t>Подпрограмма "Обеспечение деятельности муниципальных учреждений физической культуры и спорта на 2017-2021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</si>
</sst>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&quot;#0.00"/>
    <numFmt numFmtId="165" formatCode="0.0"/>
    <numFmt numFmtId="166" formatCode="#,##0.0"/>
  </numFmts>
  <fonts count="13" x14ac:knownFonts="1">
    <font>
      <sz val="10"/>
      <name val="Arial"/>
    </font>
    <font>
      <sz val="8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/>
    </xf>
    <xf numFmtId="49" fontId="4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5" fillId="0" borderId="0" xfId="0" applyFont="1"/>
    <xf numFmtId="0" fontId="10" fillId="0" borderId="5" xfId="0" applyNumberFormat="1" applyFont="1" applyFill="1" applyBorder="1" applyAlignment="1">
      <alignment horizontal="left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right" vertical="center"/>
    </xf>
    <xf numFmtId="166" fontId="10" fillId="0" borderId="5" xfId="0" applyNumberFormat="1" applyFont="1" applyFill="1" applyBorder="1" applyAlignment="1">
      <alignment horizontal="left" vertical="center" wrapText="1"/>
    </xf>
    <xf numFmtId="166" fontId="10" fillId="0" borderId="5" xfId="0" applyNumberFormat="1" applyFont="1" applyFill="1" applyBorder="1" applyAlignment="1">
      <alignment horizontal="center" vertical="center" wrapText="1"/>
    </xf>
    <xf numFmtId="166" fontId="10" fillId="0" borderId="4" xfId="0" applyNumberFormat="1" applyFont="1" applyFill="1" applyBorder="1" applyAlignment="1">
      <alignment horizontal="center" vertical="center" wrapText="1"/>
    </xf>
    <xf numFmtId="166" fontId="10" fillId="0" borderId="2" xfId="0" applyNumberFormat="1" applyFont="1" applyFill="1" applyBorder="1" applyAlignment="1">
      <alignment horizontal="center" vertical="center" wrapText="1"/>
    </xf>
    <xf numFmtId="166" fontId="8" fillId="0" borderId="2" xfId="0" applyNumberFormat="1" applyFont="1" applyFill="1" applyBorder="1" applyAlignment="1">
      <alignment horizontal="right" vertical="center"/>
    </xf>
    <xf numFmtId="166" fontId="10" fillId="0" borderId="2" xfId="0" applyNumberFormat="1" applyFont="1" applyFill="1" applyBorder="1" applyAlignment="1">
      <alignment horizontal="right" vertical="center"/>
    </xf>
    <xf numFmtId="166" fontId="8" fillId="0" borderId="2" xfId="0" applyNumberFormat="1" applyFont="1" applyFill="1" applyBorder="1" applyAlignment="1">
      <alignment horizontal="right"/>
    </xf>
    <xf numFmtId="166" fontId="0" fillId="0" borderId="0" xfId="0" applyNumberFormat="1"/>
    <xf numFmtId="166" fontId="9" fillId="0" borderId="0" xfId="0" applyNumberFormat="1" applyFont="1"/>
    <xf numFmtId="166" fontId="8" fillId="2" borderId="2" xfId="0" applyNumberFormat="1" applyFont="1" applyFill="1" applyBorder="1" applyAlignment="1">
      <alignment horizontal="right" vertical="center"/>
    </xf>
    <xf numFmtId="165" fontId="8" fillId="2" borderId="2" xfId="0" applyNumberFormat="1" applyFont="1" applyFill="1" applyBorder="1" applyAlignment="1">
      <alignment horizontal="right" vertical="center"/>
    </xf>
    <xf numFmtId="0" fontId="0" fillId="2" borderId="0" xfId="0" applyFill="1"/>
    <xf numFmtId="0" fontId="9" fillId="0" borderId="0" xfId="0" applyFont="1" applyAlignment="1">
      <alignment wrapText="1"/>
    </xf>
    <xf numFmtId="166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8" fillId="0" borderId="5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/>
    <xf numFmtId="0" fontId="12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/>
    <xf numFmtId="49" fontId="10" fillId="0" borderId="2" xfId="0" applyNumberFormat="1" applyFont="1" applyFill="1" applyBorder="1" applyAlignment="1">
      <alignment horizontal="left" vertical="center" wrapText="1"/>
    </xf>
    <xf numFmtId="49" fontId="9" fillId="0" borderId="3" xfId="0" applyNumberFormat="1" applyFont="1" applyFill="1" applyBorder="1" applyAlignment="1"/>
    <xf numFmtId="49" fontId="9" fillId="0" borderId="4" xfId="0" applyNumberFormat="1" applyFont="1" applyFill="1" applyBorder="1" applyAlignment="1"/>
    <xf numFmtId="49" fontId="8" fillId="0" borderId="2" xfId="0" applyNumberFormat="1" applyFont="1" applyFill="1" applyBorder="1" applyAlignment="1">
      <alignment horizontal="left" vertical="center" wrapText="1"/>
    </xf>
    <xf numFmtId="49" fontId="10" fillId="0" borderId="6" xfId="0" applyNumberFormat="1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left" vertical="center" wrapText="1"/>
    </xf>
    <xf numFmtId="49" fontId="10" fillId="0" borderId="4" xfId="0" applyNumberFormat="1" applyFont="1" applyFill="1" applyBorder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/>
    <xf numFmtId="49" fontId="9" fillId="2" borderId="4" xfId="0" applyNumberFormat="1" applyFont="1" applyFill="1" applyBorder="1" applyAlignment="1"/>
    <xf numFmtId="0" fontId="0" fillId="0" borderId="3" xfId="0" applyBorder="1" applyAlignment="1"/>
    <xf numFmtId="0" fontId="0" fillId="0" borderId="4" xfId="0" applyBorder="1" applyAlignment="1"/>
    <xf numFmtId="0" fontId="8" fillId="0" borderId="2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>
      <alignment horizontal="left"/>
    </xf>
    <xf numFmtId="0" fontId="9" fillId="0" borderId="4" xfId="0" applyNumberFormat="1" applyFont="1" applyFill="1" applyBorder="1" applyAlignment="1">
      <alignment horizontal="left"/>
    </xf>
    <xf numFmtId="49" fontId="10" fillId="0" borderId="10" xfId="0" applyNumberFormat="1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/>
    </xf>
    <xf numFmtId="49" fontId="9" fillId="0" borderId="8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/>
    <xf numFmtId="49" fontId="3" fillId="0" borderId="4" xfId="0" applyNumberFormat="1" applyFont="1" applyBorder="1" applyAlignment="1"/>
    <xf numFmtId="0" fontId="4" fillId="0" borderId="2" xfId="0" applyFont="1" applyBorder="1" applyAlignment="1">
      <alignment horizontal="center"/>
    </xf>
    <xf numFmtId="0" fontId="3" fillId="0" borderId="3" xfId="0" applyFont="1" applyBorder="1" applyAlignment="1"/>
    <xf numFmtId="0" fontId="3" fillId="0" borderId="4" xfId="0" applyFont="1" applyBorder="1" applyAlignment="1"/>
    <xf numFmtId="0" fontId="2" fillId="0" borderId="0" xfId="0" applyFont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/>
    <xf numFmtId="49" fontId="8" fillId="0" borderId="6" xfId="0" applyNumberFormat="1" applyFont="1" applyFill="1" applyBorder="1" applyAlignment="1">
      <alignment horizontal="left" vertical="center" wrapText="1"/>
    </xf>
    <xf numFmtId="0" fontId="6" fillId="0" borderId="3" xfId="0" applyFont="1" applyBorder="1" applyAlignment="1"/>
    <xf numFmtId="0" fontId="6" fillId="0" borderId="4" xfId="0" applyFont="1" applyBorder="1" applyAlignment="1"/>
    <xf numFmtId="0" fontId="5" fillId="0" borderId="3" xfId="0" applyFont="1" applyBorder="1" applyAlignment="1"/>
    <xf numFmtId="0" fontId="5" fillId="0" borderId="4" xfId="0" applyFont="1" applyBorder="1" applyAlignment="1"/>
    <xf numFmtId="49" fontId="8" fillId="2" borderId="7" xfId="0" applyNumberFormat="1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/>
    <xf numFmtId="49" fontId="9" fillId="2" borderId="9" xfId="0" applyNumberFormat="1" applyFont="1" applyFill="1" applyBorder="1" applyAlignment="1"/>
    <xf numFmtId="49" fontId="10" fillId="2" borderId="2" xfId="0" applyNumberFormat="1" applyFont="1" applyFill="1" applyBorder="1" applyAlignment="1">
      <alignment horizontal="left" vertical="center" wrapText="1"/>
    </xf>
    <xf numFmtId="166" fontId="10" fillId="2" borderId="2" xfId="0" applyNumberFormat="1" applyFont="1" applyFill="1" applyBorder="1" applyAlignment="1">
      <alignment horizontal="right" vertical="center"/>
    </xf>
    <xf numFmtId="0" fontId="5" fillId="2" borderId="0" xfId="0" applyFont="1" applyFill="1"/>
    <xf numFmtId="49" fontId="10" fillId="2" borderId="6" xfId="0" applyNumberFormat="1" applyFont="1" applyFill="1" applyBorder="1" applyAlignment="1">
      <alignment horizontal="left" vertical="center" wrapText="1"/>
    </xf>
    <xf numFmtId="49" fontId="10" fillId="2" borderId="3" xfId="0" applyNumberFormat="1" applyFont="1" applyFill="1" applyBorder="1" applyAlignment="1">
      <alignment horizontal="left" vertical="center" wrapText="1"/>
    </xf>
    <xf numFmtId="49" fontId="10" fillId="2" borderId="4" xfId="0" applyNumberFormat="1" applyFont="1" applyFill="1" applyBorder="1" applyAlignment="1">
      <alignment horizontal="left" vertical="center" wrapText="1"/>
    </xf>
    <xf numFmtId="0" fontId="0" fillId="2" borderId="3" xfId="0" applyFill="1" applyBorder="1" applyAlignment="1"/>
    <xf numFmtId="0" fontId="0" fillId="2" borderId="4" xfId="0" applyFill="1" applyBorder="1" applyAlignment="1"/>
    <xf numFmtId="49" fontId="11" fillId="2" borderId="3" xfId="0" applyNumberFormat="1" applyFont="1" applyFill="1" applyBorder="1" applyAlignment="1"/>
    <xf numFmtId="49" fontId="11" fillId="2" borderId="4" xfId="0" applyNumberFormat="1" applyFont="1" applyFill="1" applyBorder="1" applyAlignment="1"/>
    <xf numFmtId="0" fontId="6" fillId="2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zoomScaleNormal="100" workbookViewId="0">
      <selection activeCell="N7" sqref="N7"/>
    </sheetView>
  </sheetViews>
  <sheetFormatPr defaultRowHeight="12.75" x14ac:dyDescent="0.2"/>
  <cols>
    <col min="1" max="1" width="19.5703125" customWidth="1"/>
    <col min="2" max="2" width="10.85546875" customWidth="1"/>
    <col min="3" max="3" width="43.140625" customWidth="1"/>
    <col min="4" max="4" width="19" style="24" customWidth="1"/>
    <col min="5" max="5" width="19.28515625" style="24" customWidth="1"/>
    <col min="6" max="6" width="11" customWidth="1"/>
    <col min="7" max="7" width="6" customWidth="1"/>
  </cols>
  <sheetData>
    <row r="1" spans="1:6" ht="35.25" customHeight="1" x14ac:dyDescent="0.3">
      <c r="A1" s="32" t="s">
        <v>31</v>
      </c>
      <c r="B1" s="33"/>
      <c r="C1" s="33"/>
      <c r="D1" s="33"/>
      <c r="E1" s="33"/>
      <c r="F1" s="33"/>
    </row>
    <row r="2" spans="1:6" ht="16.5" customHeight="1" x14ac:dyDescent="0.3">
      <c r="A2" s="32" t="s">
        <v>68</v>
      </c>
      <c r="B2" s="33"/>
      <c r="C2" s="33"/>
      <c r="D2" s="33"/>
      <c r="E2" s="33"/>
      <c r="F2" s="33"/>
    </row>
    <row r="3" spans="1:6" ht="18.75" x14ac:dyDescent="0.2">
      <c r="A3" s="13" t="s">
        <v>1</v>
      </c>
      <c r="B3" s="13"/>
      <c r="C3" s="13"/>
      <c r="D3" s="17"/>
      <c r="E3" s="17"/>
      <c r="F3" s="13"/>
    </row>
    <row r="4" spans="1:6" ht="15" customHeight="1" x14ac:dyDescent="0.2">
      <c r="A4" s="13"/>
      <c r="B4" s="34" t="s">
        <v>27</v>
      </c>
      <c r="C4" s="35"/>
      <c r="D4" s="35"/>
      <c r="E4" s="35"/>
      <c r="F4" s="35"/>
    </row>
    <row r="5" spans="1:6" ht="18.75" x14ac:dyDescent="0.2">
      <c r="A5" s="14" t="s">
        <v>1</v>
      </c>
      <c r="B5" s="14"/>
      <c r="C5" s="14"/>
      <c r="D5" s="18"/>
      <c r="E5" s="18"/>
      <c r="F5" s="14"/>
    </row>
    <row r="6" spans="1:6" ht="131.25" x14ac:dyDescent="0.3">
      <c r="A6" s="51" t="s">
        <v>5</v>
      </c>
      <c r="B6" s="52"/>
      <c r="C6" s="53"/>
      <c r="D6" s="19" t="s">
        <v>6</v>
      </c>
      <c r="E6" s="20" t="s">
        <v>29</v>
      </c>
      <c r="F6" s="15" t="s">
        <v>30</v>
      </c>
    </row>
    <row r="7" spans="1:6" s="28" customFormat="1" ht="100.5" customHeight="1" x14ac:dyDescent="0.3">
      <c r="A7" s="69" t="s">
        <v>45</v>
      </c>
      <c r="B7" s="70"/>
      <c r="C7" s="71"/>
      <c r="D7" s="26">
        <v>9102</v>
      </c>
      <c r="E7" s="26">
        <v>9102.2000000000007</v>
      </c>
      <c r="F7" s="27">
        <f>E7/D7*100</f>
        <v>100.00219731927049</v>
      </c>
    </row>
    <row r="8" spans="1:6" s="74" customFormat="1" ht="57.75" customHeight="1" x14ac:dyDescent="0.3">
      <c r="A8" s="72" t="s">
        <v>46</v>
      </c>
      <c r="B8" s="44"/>
      <c r="C8" s="45"/>
      <c r="D8" s="73">
        <v>9102</v>
      </c>
      <c r="E8" s="73">
        <v>9102.2000000000007</v>
      </c>
      <c r="F8" s="27">
        <f t="shared" ref="F8:F66" si="0">E8/D8*100</f>
        <v>100.00219731927049</v>
      </c>
    </row>
    <row r="9" spans="1:6" s="28" customFormat="1" ht="59.25" customHeight="1" x14ac:dyDescent="0.3">
      <c r="A9" s="43" t="s">
        <v>47</v>
      </c>
      <c r="B9" s="44"/>
      <c r="C9" s="45"/>
      <c r="D9" s="26">
        <f>D10+D11+D12+D13</f>
        <v>98323.7</v>
      </c>
      <c r="E9" s="26">
        <f>E10+E11+E12+E13</f>
        <v>98323.7</v>
      </c>
      <c r="F9" s="27">
        <f t="shared" si="0"/>
        <v>100</v>
      </c>
    </row>
    <row r="10" spans="1:6" s="74" customFormat="1" ht="33.75" customHeight="1" x14ac:dyDescent="0.2">
      <c r="A10" s="75" t="s">
        <v>32</v>
      </c>
      <c r="B10" s="76"/>
      <c r="C10" s="77"/>
      <c r="D10" s="73">
        <v>91520.7</v>
      </c>
      <c r="E10" s="73">
        <v>91520.7</v>
      </c>
      <c r="F10" s="27">
        <f t="shared" si="0"/>
        <v>100</v>
      </c>
    </row>
    <row r="11" spans="1:6" s="74" customFormat="1" ht="33.75" customHeight="1" x14ac:dyDescent="0.3">
      <c r="A11" s="72" t="s">
        <v>33</v>
      </c>
      <c r="B11" s="44"/>
      <c r="C11" s="45"/>
      <c r="D11" s="73">
        <v>469</v>
      </c>
      <c r="E11" s="73">
        <v>469</v>
      </c>
      <c r="F11" s="27">
        <f t="shared" si="0"/>
        <v>100</v>
      </c>
    </row>
    <row r="12" spans="1:6" s="74" customFormat="1" ht="69" customHeight="1" x14ac:dyDescent="0.2">
      <c r="A12" s="75" t="s">
        <v>69</v>
      </c>
      <c r="B12" s="78"/>
      <c r="C12" s="79"/>
      <c r="D12" s="73">
        <v>834</v>
      </c>
      <c r="E12" s="73">
        <v>834</v>
      </c>
      <c r="F12" s="27">
        <f t="shared" si="0"/>
        <v>100</v>
      </c>
    </row>
    <row r="13" spans="1:6" s="74" customFormat="1" ht="35.25" customHeight="1" x14ac:dyDescent="0.3">
      <c r="A13" s="72" t="s">
        <v>48</v>
      </c>
      <c r="B13" s="44"/>
      <c r="C13" s="45"/>
      <c r="D13" s="73">
        <v>5500</v>
      </c>
      <c r="E13" s="73">
        <v>5500</v>
      </c>
      <c r="F13" s="27">
        <f t="shared" si="0"/>
        <v>100</v>
      </c>
    </row>
    <row r="14" spans="1:6" s="28" customFormat="1" ht="52.5" customHeight="1" x14ac:dyDescent="0.3">
      <c r="A14" s="43" t="s">
        <v>44</v>
      </c>
      <c r="B14" s="44"/>
      <c r="C14" s="45"/>
      <c r="D14" s="26">
        <f>D15+D16+D17</f>
        <v>779289.2</v>
      </c>
      <c r="E14" s="26">
        <f>E15+E16+E17</f>
        <v>755268</v>
      </c>
      <c r="F14" s="27">
        <f t="shared" si="0"/>
        <v>96.917549992993628</v>
      </c>
    </row>
    <row r="15" spans="1:6" s="74" customFormat="1" ht="32.25" customHeight="1" x14ac:dyDescent="0.3">
      <c r="A15" s="72" t="s">
        <v>36</v>
      </c>
      <c r="B15" s="44"/>
      <c r="C15" s="45"/>
      <c r="D15" s="73">
        <v>403921.2</v>
      </c>
      <c r="E15" s="73">
        <v>389900</v>
      </c>
      <c r="F15" s="27">
        <f t="shared" si="0"/>
        <v>96.52872887087878</v>
      </c>
    </row>
    <row r="16" spans="1:6" s="74" customFormat="1" ht="22.15" customHeight="1" x14ac:dyDescent="0.3">
      <c r="A16" s="72" t="s">
        <v>35</v>
      </c>
      <c r="B16" s="44"/>
      <c r="C16" s="45"/>
      <c r="D16" s="73">
        <v>375108</v>
      </c>
      <c r="E16" s="73">
        <v>365108</v>
      </c>
      <c r="F16" s="27">
        <f t="shared" si="0"/>
        <v>97.334101112213006</v>
      </c>
    </row>
    <row r="17" spans="1:8" s="74" customFormat="1" ht="35.25" customHeight="1" x14ac:dyDescent="0.3">
      <c r="A17" s="72" t="s">
        <v>34</v>
      </c>
      <c r="B17" s="44"/>
      <c r="C17" s="45"/>
      <c r="D17" s="73">
        <v>260</v>
      </c>
      <c r="E17" s="73">
        <v>260</v>
      </c>
      <c r="F17" s="27">
        <f t="shared" si="0"/>
        <v>100</v>
      </c>
    </row>
    <row r="18" spans="1:8" s="82" customFormat="1" ht="57" customHeight="1" x14ac:dyDescent="0.3">
      <c r="A18" s="43" t="s">
        <v>49</v>
      </c>
      <c r="B18" s="80"/>
      <c r="C18" s="81"/>
      <c r="D18" s="26">
        <f>D19+D20+D21</f>
        <v>26591</v>
      </c>
      <c r="E18" s="26">
        <f>E19+E20+E21</f>
        <v>26591</v>
      </c>
      <c r="F18" s="27">
        <f t="shared" si="0"/>
        <v>100</v>
      </c>
    </row>
    <row r="19" spans="1:8" s="82" customFormat="1" ht="22.15" customHeight="1" x14ac:dyDescent="0.3">
      <c r="A19" s="72" t="s">
        <v>37</v>
      </c>
      <c r="B19" s="44"/>
      <c r="C19" s="45"/>
      <c r="D19" s="73">
        <v>19075</v>
      </c>
      <c r="E19" s="73">
        <v>19075</v>
      </c>
      <c r="F19" s="27">
        <f t="shared" si="0"/>
        <v>100</v>
      </c>
      <c r="G19" s="74"/>
      <c r="H19" s="74"/>
    </row>
    <row r="20" spans="1:8" s="82" customFormat="1" ht="22.15" customHeight="1" x14ac:dyDescent="0.3">
      <c r="A20" s="72" t="s">
        <v>38</v>
      </c>
      <c r="B20" s="44"/>
      <c r="C20" s="45"/>
      <c r="D20" s="73">
        <v>654</v>
      </c>
      <c r="E20" s="73">
        <v>654</v>
      </c>
      <c r="F20" s="27">
        <f t="shared" si="0"/>
        <v>100</v>
      </c>
      <c r="G20" s="74"/>
      <c r="H20" s="74"/>
    </row>
    <row r="21" spans="1:8" s="82" customFormat="1" ht="54.75" customHeight="1" x14ac:dyDescent="0.3">
      <c r="A21" s="72" t="s">
        <v>39</v>
      </c>
      <c r="B21" s="44"/>
      <c r="C21" s="45"/>
      <c r="D21" s="73">
        <v>6862</v>
      </c>
      <c r="E21" s="73">
        <v>6862</v>
      </c>
      <c r="F21" s="27">
        <f t="shared" si="0"/>
        <v>100</v>
      </c>
      <c r="G21" s="74"/>
      <c r="H21" s="74"/>
    </row>
    <row r="22" spans="1:8" s="28" customFormat="1" ht="45.75" customHeight="1" x14ac:dyDescent="0.3">
      <c r="A22" s="43" t="s">
        <v>50</v>
      </c>
      <c r="B22" s="44"/>
      <c r="C22" s="45"/>
      <c r="D22" s="26">
        <f>D23+D24</f>
        <v>160583.29999999999</v>
      </c>
      <c r="E22" s="26">
        <f>E23+E24</f>
        <v>145583.29999999999</v>
      </c>
      <c r="F22" s="27">
        <f t="shared" si="0"/>
        <v>90.659053587764106</v>
      </c>
    </row>
    <row r="23" spans="1:8" s="74" customFormat="1" ht="53.25" customHeight="1" x14ac:dyDescent="0.3">
      <c r="A23" s="72" t="s">
        <v>51</v>
      </c>
      <c r="B23" s="44"/>
      <c r="C23" s="45"/>
      <c r="D23" s="73">
        <v>33147.599999999999</v>
      </c>
      <c r="E23" s="73">
        <v>18147.599999999999</v>
      </c>
      <c r="F23" s="27">
        <f t="shared" si="0"/>
        <v>54.747855048329285</v>
      </c>
    </row>
    <row r="24" spans="1:8" s="74" customFormat="1" ht="48" customHeight="1" x14ac:dyDescent="0.3">
      <c r="A24" s="72" t="s">
        <v>91</v>
      </c>
      <c r="B24" s="44"/>
      <c r="C24" s="45"/>
      <c r="D24" s="73">
        <v>127435.7</v>
      </c>
      <c r="E24" s="73">
        <v>127435.7</v>
      </c>
      <c r="F24" s="27">
        <f t="shared" si="0"/>
        <v>100</v>
      </c>
    </row>
    <row r="25" spans="1:8" s="28" customFormat="1" ht="92.25" customHeight="1" x14ac:dyDescent="0.3">
      <c r="A25" s="43" t="s">
        <v>28</v>
      </c>
      <c r="B25" s="44"/>
      <c r="C25" s="45"/>
      <c r="D25" s="26">
        <f>D26+D27</f>
        <v>16185</v>
      </c>
      <c r="E25" s="26">
        <f>E26+E27</f>
        <v>16185</v>
      </c>
      <c r="F25" s="27">
        <f t="shared" si="0"/>
        <v>100</v>
      </c>
    </row>
    <row r="26" spans="1:8" s="74" customFormat="1" ht="81" customHeight="1" x14ac:dyDescent="0.3">
      <c r="A26" s="72" t="s">
        <v>40</v>
      </c>
      <c r="B26" s="44"/>
      <c r="C26" s="45"/>
      <c r="D26" s="73">
        <v>15915</v>
      </c>
      <c r="E26" s="73">
        <v>15915</v>
      </c>
      <c r="F26" s="27">
        <f t="shared" si="0"/>
        <v>100</v>
      </c>
    </row>
    <row r="27" spans="1:8" s="74" customFormat="1" ht="42" customHeight="1" x14ac:dyDescent="0.3">
      <c r="A27" s="72" t="s">
        <v>52</v>
      </c>
      <c r="B27" s="44"/>
      <c r="C27" s="45"/>
      <c r="D27" s="73">
        <v>270</v>
      </c>
      <c r="E27" s="73">
        <v>270</v>
      </c>
      <c r="F27" s="27">
        <f t="shared" si="0"/>
        <v>100</v>
      </c>
    </row>
    <row r="28" spans="1:8" s="28" customFormat="1" ht="60" customHeight="1" x14ac:dyDescent="0.3">
      <c r="A28" s="43" t="s">
        <v>53</v>
      </c>
      <c r="B28" s="44"/>
      <c r="C28" s="45"/>
      <c r="D28" s="26">
        <v>150</v>
      </c>
      <c r="E28" s="26">
        <f>E29</f>
        <v>150</v>
      </c>
      <c r="F28" s="27">
        <f t="shared" si="0"/>
        <v>100</v>
      </c>
    </row>
    <row r="29" spans="1:8" s="74" customFormat="1" ht="51.75" customHeight="1" x14ac:dyDescent="0.3">
      <c r="A29" s="72" t="s">
        <v>54</v>
      </c>
      <c r="B29" s="44"/>
      <c r="C29" s="45"/>
      <c r="D29" s="73">
        <v>150</v>
      </c>
      <c r="E29" s="73">
        <v>150</v>
      </c>
      <c r="F29" s="27">
        <f t="shared" si="0"/>
        <v>100</v>
      </c>
    </row>
    <row r="30" spans="1:8" s="28" customFormat="1" ht="75" customHeight="1" x14ac:dyDescent="0.3">
      <c r="A30" s="43" t="s">
        <v>55</v>
      </c>
      <c r="B30" s="44"/>
      <c r="C30" s="45"/>
      <c r="D30" s="26">
        <f>D31+D32+D33+D34+D35+D36</f>
        <v>27049</v>
      </c>
      <c r="E30" s="26">
        <f>E31+E32+E33+E34+E35+E36</f>
        <v>22576.400000000001</v>
      </c>
      <c r="F30" s="27">
        <f t="shared" si="0"/>
        <v>83.464823098820659</v>
      </c>
    </row>
    <row r="31" spans="1:8" s="74" customFormat="1" ht="36" customHeight="1" x14ac:dyDescent="0.3">
      <c r="A31" s="72" t="s">
        <v>56</v>
      </c>
      <c r="B31" s="44"/>
      <c r="C31" s="45"/>
      <c r="D31" s="73">
        <v>6341</v>
      </c>
      <c r="E31" s="73">
        <v>4383</v>
      </c>
      <c r="F31" s="27">
        <f t="shared" si="0"/>
        <v>69.121589654628607</v>
      </c>
    </row>
    <row r="32" spans="1:8" s="74" customFormat="1" ht="81" customHeight="1" x14ac:dyDescent="0.3">
      <c r="A32" s="72" t="s">
        <v>41</v>
      </c>
      <c r="B32" s="44"/>
      <c r="C32" s="45"/>
      <c r="D32" s="73">
        <v>3560</v>
      </c>
      <c r="E32" s="73">
        <v>1078.4000000000001</v>
      </c>
      <c r="F32" s="27">
        <f t="shared" si="0"/>
        <v>30.292134831460675</v>
      </c>
    </row>
    <row r="33" spans="1:6" s="74" customFormat="1" ht="53.25" customHeight="1" x14ac:dyDescent="0.3">
      <c r="A33" s="72" t="s">
        <v>70</v>
      </c>
      <c r="B33" s="44"/>
      <c r="C33" s="45"/>
      <c r="D33" s="73">
        <v>220</v>
      </c>
      <c r="E33" s="73">
        <v>212</v>
      </c>
      <c r="F33" s="27">
        <f t="shared" si="0"/>
        <v>96.36363636363636</v>
      </c>
    </row>
    <row r="34" spans="1:6" s="74" customFormat="1" ht="60" customHeight="1" x14ac:dyDescent="0.3">
      <c r="A34" s="72" t="s">
        <v>71</v>
      </c>
      <c r="B34" s="44"/>
      <c r="C34" s="45"/>
      <c r="D34" s="73">
        <v>285</v>
      </c>
      <c r="E34" s="73">
        <v>260</v>
      </c>
      <c r="F34" s="27">
        <f t="shared" si="0"/>
        <v>91.228070175438589</v>
      </c>
    </row>
    <row r="35" spans="1:6" s="74" customFormat="1" ht="56.25" customHeight="1" x14ac:dyDescent="0.3">
      <c r="A35" s="72" t="s">
        <v>72</v>
      </c>
      <c r="B35" s="44"/>
      <c r="C35" s="45"/>
      <c r="D35" s="73">
        <v>175</v>
      </c>
      <c r="E35" s="73">
        <v>175</v>
      </c>
      <c r="F35" s="27">
        <f t="shared" si="0"/>
        <v>100</v>
      </c>
    </row>
    <row r="36" spans="1:6" s="74" customFormat="1" ht="40.5" customHeight="1" x14ac:dyDescent="0.3">
      <c r="A36" s="72" t="s">
        <v>57</v>
      </c>
      <c r="B36" s="44"/>
      <c r="C36" s="45"/>
      <c r="D36" s="73">
        <v>16468</v>
      </c>
      <c r="E36" s="73">
        <v>16468</v>
      </c>
      <c r="F36" s="27">
        <f t="shared" si="0"/>
        <v>100</v>
      </c>
    </row>
    <row r="37" spans="1:6" s="28" customFormat="1" ht="45" customHeight="1" x14ac:dyDescent="0.3">
      <c r="A37" s="43" t="s">
        <v>58</v>
      </c>
      <c r="B37" s="44"/>
      <c r="C37" s="45"/>
      <c r="D37" s="26">
        <f>D38+D39</f>
        <v>17168.2</v>
      </c>
      <c r="E37" s="26">
        <f>E38+E39</f>
        <v>17168.2</v>
      </c>
      <c r="F37" s="27">
        <f t="shared" si="0"/>
        <v>100</v>
      </c>
    </row>
    <row r="38" spans="1:6" s="74" customFormat="1" ht="60" customHeight="1" x14ac:dyDescent="0.3">
      <c r="A38" s="72" t="s">
        <v>59</v>
      </c>
      <c r="B38" s="44"/>
      <c r="C38" s="45"/>
      <c r="D38" s="73">
        <v>9267.2000000000007</v>
      </c>
      <c r="E38" s="73">
        <v>9267.2000000000007</v>
      </c>
      <c r="F38" s="27">
        <f t="shared" si="0"/>
        <v>100</v>
      </c>
    </row>
    <row r="39" spans="1:6" s="74" customFormat="1" ht="51.75" customHeight="1" x14ac:dyDescent="0.3">
      <c r="A39" s="72" t="s">
        <v>60</v>
      </c>
      <c r="B39" s="44"/>
      <c r="C39" s="45"/>
      <c r="D39" s="73">
        <v>7901</v>
      </c>
      <c r="E39" s="73">
        <v>7901</v>
      </c>
      <c r="F39" s="27">
        <f t="shared" si="0"/>
        <v>100</v>
      </c>
    </row>
    <row r="40" spans="1:6" s="28" customFormat="1" ht="69.75" customHeight="1" x14ac:dyDescent="0.3">
      <c r="A40" s="43" t="s">
        <v>73</v>
      </c>
      <c r="B40" s="44"/>
      <c r="C40" s="45"/>
      <c r="D40" s="26">
        <f>D41+D42+D43+D44</f>
        <v>144034.29999999999</v>
      </c>
      <c r="E40" s="26">
        <f>E41+E42+E43+E44</f>
        <v>144034.29999999999</v>
      </c>
      <c r="F40" s="27">
        <f t="shared" si="0"/>
        <v>100</v>
      </c>
    </row>
    <row r="41" spans="1:6" s="74" customFormat="1" ht="54" customHeight="1" x14ac:dyDescent="0.3">
      <c r="A41" s="72" t="s">
        <v>74</v>
      </c>
      <c r="B41" s="44"/>
      <c r="C41" s="45"/>
      <c r="D41" s="73">
        <v>16553.3</v>
      </c>
      <c r="E41" s="73">
        <v>16553.3</v>
      </c>
      <c r="F41" s="27">
        <f t="shared" si="0"/>
        <v>100</v>
      </c>
    </row>
    <row r="42" spans="1:6" s="74" customFormat="1" ht="30.75" customHeight="1" x14ac:dyDescent="0.3">
      <c r="A42" s="72" t="s">
        <v>75</v>
      </c>
      <c r="B42" s="44"/>
      <c r="C42" s="45"/>
      <c r="D42" s="73">
        <v>43033.599999999999</v>
      </c>
      <c r="E42" s="73">
        <v>43033.599999999999</v>
      </c>
      <c r="F42" s="27">
        <f t="shared" si="0"/>
        <v>100</v>
      </c>
    </row>
    <row r="43" spans="1:6" s="74" customFormat="1" ht="45.75" customHeight="1" x14ac:dyDescent="0.3">
      <c r="A43" s="72" t="s">
        <v>76</v>
      </c>
      <c r="B43" s="44"/>
      <c r="C43" s="45"/>
      <c r="D43" s="73">
        <v>23792.1</v>
      </c>
      <c r="E43" s="73">
        <v>23792.1</v>
      </c>
      <c r="F43" s="27">
        <f t="shared" si="0"/>
        <v>100</v>
      </c>
    </row>
    <row r="44" spans="1:6" s="74" customFormat="1" ht="22.15" customHeight="1" x14ac:dyDescent="0.3">
      <c r="A44" s="72" t="s">
        <v>57</v>
      </c>
      <c r="B44" s="44"/>
      <c r="C44" s="45"/>
      <c r="D44" s="73">
        <v>60655.3</v>
      </c>
      <c r="E44" s="73">
        <v>60655.3</v>
      </c>
      <c r="F44" s="27">
        <f t="shared" si="0"/>
        <v>100</v>
      </c>
    </row>
    <row r="45" spans="1:6" s="28" customFormat="1" ht="53.25" customHeight="1" x14ac:dyDescent="0.3">
      <c r="A45" s="43" t="s">
        <v>77</v>
      </c>
      <c r="B45" s="44"/>
      <c r="C45" s="45"/>
      <c r="D45" s="26">
        <v>1922</v>
      </c>
      <c r="E45" s="26">
        <f>E46+E47</f>
        <v>1922</v>
      </c>
      <c r="F45" s="27">
        <f t="shared" si="0"/>
        <v>100</v>
      </c>
    </row>
    <row r="46" spans="1:6" s="74" customFormat="1" ht="62.25" customHeight="1" x14ac:dyDescent="0.3">
      <c r="A46" s="72" t="s">
        <v>61</v>
      </c>
      <c r="B46" s="44"/>
      <c r="C46" s="45"/>
      <c r="D46" s="73">
        <v>800</v>
      </c>
      <c r="E46" s="73">
        <v>800</v>
      </c>
      <c r="F46" s="27">
        <f t="shared" si="0"/>
        <v>100</v>
      </c>
    </row>
    <row r="47" spans="1:6" s="74" customFormat="1" ht="51.75" customHeight="1" x14ac:dyDescent="0.3">
      <c r="A47" s="72" t="s">
        <v>62</v>
      </c>
      <c r="B47" s="44"/>
      <c r="C47" s="45"/>
      <c r="D47" s="73">
        <v>1122</v>
      </c>
      <c r="E47" s="73">
        <v>1122</v>
      </c>
      <c r="F47" s="27">
        <f t="shared" si="0"/>
        <v>100</v>
      </c>
    </row>
    <row r="48" spans="1:6" ht="61.5" customHeight="1" x14ac:dyDescent="0.3">
      <c r="A48" s="39" t="s">
        <v>63</v>
      </c>
      <c r="B48" s="37"/>
      <c r="C48" s="38"/>
      <c r="D48" s="21">
        <f>D49+D50+D51+D52+D53</f>
        <v>245795</v>
      </c>
      <c r="E48" s="21">
        <f>E49+E50+E51+E52+E53</f>
        <v>242295</v>
      </c>
      <c r="F48" s="16">
        <f t="shared" si="0"/>
        <v>98.576049146646596</v>
      </c>
    </row>
    <row r="49" spans="1:6" s="12" customFormat="1" ht="35.25" customHeight="1" x14ac:dyDescent="0.3">
      <c r="A49" s="36" t="s">
        <v>78</v>
      </c>
      <c r="B49" s="37"/>
      <c r="C49" s="38"/>
      <c r="D49" s="22">
        <v>221266</v>
      </c>
      <c r="E49" s="22">
        <v>221266</v>
      </c>
      <c r="F49" s="16">
        <f t="shared" si="0"/>
        <v>100</v>
      </c>
    </row>
    <row r="50" spans="1:6" s="12" customFormat="1" ht="47.25" customHeight="1" x14ac:dyDescent="0.3">
      <c r="A50" s="36" t="s">
        <v>64</v>
      </c>
      <c r="B50" s="37"/>
      <c r="C50" s="38"/>
      <c r="D50" s="22">
        <v>4738</v>
      </c>
      <c r="E50" s="22">
        <v>4738</v>
      </c>
      <c r="F50" s="16">
        <f t="shared" si="0"/>
        <v>100</v>
      </c>
    </row>
    <row r="51" spans="1:6" s="12" customFormat="1" ht="32.25" customHeight="1" x14ac:dyDescent="0.3">
      <c r="A51" s="36" t="s">
        <v>65</v>
      </c>
      <c r="B51" s="37"/>
      <c r="C51" s="38"/>
      <c r="D51" s="22">
        <v>736</v>
      </c>
      <c r="E51" s="22">
        <v>736</v>
      </c>
      <c r="F51" s="16">
        <f t="shared" si="0"/>
        <v>100</v>
      </c>
    </row>
    <row r="52" spans="1:6" s="12" customFormat="1" ht="55.5" customHeight="1" x14ac:dyDescent="0.2">
      <c r="A52" s="40" t="s">
        <v>42</v>
      </c>
      <c r="B52" s="41"/>
      <c r="C52" s="42"/>
      <c r="D52" s="22">
        <v>355</v>
      </c>
      <c r="E52" s="22">
        <v>355</v>
      </c>
      <c r="F52" s="16">
        <f t="shared" si="0"/>
        <v>100</v>
      </c>
    </row>
    <row r="53" spans="1:6" s="12" customFormat="1" ht="22.15" customHeight="1" x14ac:dyDescent="0.3">
      <c r="A53" s="36" t="s">
        <v>43</v>
      </c>
      <c r="B53" s="37"/>
      <c r="C53" s="38"/>
      <c r="D53" s="22">
        <v>18700</v>
      </c>
      <c r="E53" s="22">
        <v>15200</v>
      </c>
      <c r="F53" s="16">
        <f t="shared" si="0"/>
        <v>81.283422459893046</v>
      </c>
    </row>
    <row r="54" spans="1:6" ht="78" customHeight="1" x14ac:dyDescent="0.3">
      <c r="A54" s="39" t="s">
        <v>79</v>
      </c>
      <c r="B54" s="37"/>
      <c r="C54" s="38"/>
      <c r="D54" s="21">
        <f>D55+D56</f>
        <v>4668</v>
      </c>
      <c r="E54" s="21">
        <f>E55+E56</f>
        <v>4355</v>
      </c>
      <c r="F54" s="16">
        <f t="shared" si="0"/>
        <v>93.29477292202229</v>
      </c>
    </row>
    <row r="55" spans="1:6" s="12" customFormat="1" ht="44.25" customHeight="1" x14ac:dyDescent="0.3">
      <c r="A55" s="36" t="s">
        <v>80</v>
      </c>
      <c r="B55" s="37"/>
      <c r="C55" s="38"/>
      <c r="D55" s="22">
        <v>4063</v>
      </c>
      <c r="E55" s="22">
        <v>3750</v>
      </c>
      <c r="F55" s="16">
        <f t="shared" si="0"/>
        <v>92.296332759045043</v>
      </c>
    </row>
    <row r="56" spans="1:6" s="12" customFormat="1" ht="45" customHeight="1" x14ac:dyDescent="0.3">
      <c r="A56" s="36" t="s">
        <v>81</v>
      </c>
      <c r="B56" s="37"/>
      <c r="C56" s="38"/>
      <c r="D56" s="22">
        <v>605</v>
      </c>
      <c r="E56" s="22">
        <v>605</v>
      </c>
      <c r="F56" s="16">
        <f t="shared" si="0"/>
        <v>100</v>
      </c>
    </row>
    <row r="57" spans="1:6" s="12" customFormat="1" ht="72.75" customHeight="1" x14ac:dyDescent="0.2">
      <c r="A57" s="64" t="s">
        <v>82</v>
      </c>
      <c r="B57" s="65"/>
      <c r="C57" s="66"/>
      <c r="D57" s="21">
        <f>D58+D59+D60</f>
        <v>30169</v>
      </c>
      <c r="E57" s="21">
        <f>E58+E59+E60</f>
        <v>25169</v>
      </c>
      <c r="F57" s="16">
        <f t="shared" si="0"/>
        <v>83.426696277635983</v>
      </c>
    </row>
    <row r="58" spans="1:6" s="12" customFormat="1" ht="39" customHeight="1" x14ac:dyDescent="0.2">
      <c r="A58" s="40" t="s">
        <v>83</v>
      </c>
      <c r="B58" s="67"/>
      <c r="C58" s="68"/>
      <c r="D58" s="22">
        <v>947</v>
      </c>
      <c r="E58" s="21">
        <v>947</v>
      </c>
      <c r="F58" s="16">
        <f t="shared" si="0"/>
        <v>100</v>
      </c>
    </row>
    <row r="59" spans="1:6" s="12" customFormat="1" ht="40.5" customHeight="1" x14ac:dyDescent="0.2">
      <c r="A59" s="40" t="s">
        <v>84</v>
      </c>
      <c r="B59" s="67"/>
      <c r="C59" s="68"/>
      <c r="D59" s="22">
        <v>23783</v>
      </c>
      <c r="E59" s="21">
        <v>18783</v>
      </c>
      <c r="F59" s="16">
        <f t="shared" si="0"/>
        <v>78.976579910019765</v>
      </c>
    </row>
    <row r="60" spans="1:6" s="12" customFormat="1" ht="29.25" customHeight="1" x14ac:dyDescent="0.2">
      <c r="A60" s="40" t="s">
        <v>85</v>
      </c>
      <c r="B60" s="67"/>
      <c r="C60" s="68"/>
      <c r="D60" s="22">
        <v>5439</v>
      </c>
      <c r="E60" s="21">
        <v>5439</v>
      </c>
      <c r="F60" s="16">
        <f t="shared" si="0"/>
        <v>100</v>
      </c>
    </row>
    <row r="61" spans="1:6" s="12" customFormat="1" ht="59.25" customHeight="1" x14ac:dyDescent="0.2">
      <c r="A61" s="64" t="s">
        <v>86</v>
      </c>
      <c r="B61" s="46"/>
      <c r="C61" s="47"/>
      <c r="D61" s="21">
        <f>D62</f>
        <v>500</v>
      </c>
      <c r="E61" s="21">
        <f>E62</f>
        <v>0</v>
      </c>
      <c r="F61" s="16">
        <f t="shared" si="0"/>
        <v>0</v>
      </c>
    </row>
    <row r="62" spans="1:6" s="12" customFormat="1" ht="55.5" customHeight="1" x14ac:dyDescent="0.2">
      <c r="A62" s="40" t="s">
        <v>87</v>
      </c>
      <c r="B62" s="67"/>
      <c r="C62" s="68"/>
      <c r="D62" s="22">
        <v>500</v>
      </c>
      <c r="E62" s="21">
        <v>0</v>
      </c>
      <c r="F62" s="16">
        <f t="shared" si="0"/>
        <v>0</v>
      </c>
    </row>
    <row r="63" spans="1:6" s="12" customFormat="1" ht="60" customHeight="1" x14ac:dyDescent="0.2">
      <c r="A63" s="64" t="s">
        <v>88</v>
      </c>
      <c r="B63" s="46"/>
      <c r="C63" s="47"/>
      <c r="D63" s="21">
        <f>D64+D65</f>
        <v>38340.199999999997</v>
      </c>
      <c r="E63" s="21">
        <f>E64+E65</f>
        <v>38072</v>
      </c>
      <c r="F63" s="16">
        <f t="shared" si="0"/>
        <v>99.300473132638857</v>
      </c>
    </row>
    <row r="64" spans="1:6" s="12" customFormat="1" ht="111" customHeight="1" x14ac:dyDescent="0.2">
      <c r="A64" s="40" t="s">
        <v>89</v>
      </c>
      <c r="B64" s="67"/>
      <c r="C64" s="68"/>
      <c r="D64" s="22">
        <v>28283.200000000001</v>
      </c>
      <c r="E64" s="22">
        <v>28283.200000000001</v>
      </c>
      <c r="F64" s="16">
        <f t="shared" si="0"/>
        <v>100</v>
      </c>
    </row>
    <row r="65" spans="1:6" s="12" customFormat="1" ht="72.75" customHeight="1" x14ac:dyDescent="0.2">
      <c r="A65" s="40" t="s">
        <v>90</v>
      </c>
      <c r="B65" s="67"/>
      <c r="C65" s="68"/>
      <c r="D65" s="22">
        <v>10057</v>
      </c>
      <c r="E65" s="22">
        <v>9788.7999999999993</v>
      </c>
      <c r="F65" s="16">
        <f t="shared" si="0"/>
        <v>97.333200755692545</v>
      </c>
    </row>
    <row r="66" spans="1:6" ht="18.75" x14ac:dyDescent="0.3">
      <c r="A66" s="48" t="s">
        <v>23</v>
      </c>
      <c r="B66" s="49"/>
      <c r="C66" s="50"/>
      <c r="D66" s="23">
        <f>D63+D61+D57+D54+D48+D45+D40+D37+D30+D28+D25+D22+D18+D14+D9+D7</f>
        <v>1599869.9</v>
      </c>
      <c r="E66" s="23">
        <f>E63+E61+E57+E54+E48+E45+E40+E37+E30+E28+E25+E22+E18+E14+E9+E7</f>
        <v>1546795.0999999999</v>
      </c>
      <c r="F66" s="16">
        <f t="shared" si="0"/>
        <v>96.682555250273779</v>
      </c>
    </row>
    <row r="69" spans="1:6" ht="36" customHeight="1" x14ac:dyDescent="0.3">
      <c r="A69" s="29" t="s">
        <v>67</v>
      </c>
      <c r="B69" s="29"/>
      <c r="C69" s="29"/>
      <c r="D69" s="25"/>
      <c r="E69" s="30" t="s">
        <v>66</v>
      </c>
      <c r="F69" s="31"/>
    </row>
  </sheetData>
  <mergeCells count="66"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12:C12"/>
    <mergeCell ref="A66:C66"/>
    <mergeCell ref="A6:C6"/>
    <mergeCell ref="A54:C54"/>
    <mergeCell ref="A55:C55"/>
    <mergeCell ref="A56:C56"/>
    <mergeCell ref="A52:C52"/>
    <mergeCell ref="A53:C53"/>
    <mergeCell ref="A51:C51"/>
    <mergeCell ref="A50:C50"/>
    <mergeCell ref="A47:C47"/>
    <mergeCell ref="A48:C48"/>
    <mergeCell ref="A49:C49"/>
    <mergeCell ref="A44:C44"/>
    <mergeCell ref="A45:C45"/>
    <mergeCell ref="A46:C46"/>
    <mergeCell ref="A42:C42"/>
    <mergeCell ref="A43:C43"/>
    <mergeCell ref="A39:C39"/>
    <mergeCell ref="A40:C40"/>
    <mergeCell ref="A41:C41"/>
    <mergeCell ref="A36:C36"/>
    <mergeCell ref="A37:C37"/>
    <mergeCell ref="A38:C38"/>
    <mergeCell ref="A34:C34"/>
    <mergeCell ref="A35:C35"/>
    <mergeCell ref="A32:C32"/>
    <mergeCell ref="A33:C33"/>
    <mergeCell ref="A31:C31"/>
    <mergeCell ref="A28:C28"/>
    <mergeCell ref="A29:C29"/>
    <mergeCell ref="A30:C30"/>
    <mergeCell ref="A26:C26"/>
    <mergeCell ref="A27:C27"/>
    <mergeCell ref="A17:C17"/>
    <mergeCell ref="A16:C16"/>
    <mergeCell ref="A24:C24"/>
    <mergeCell ref="A25:C25"/>
    <mergeCell ref="A21:C21"/>
    <mergeCell ref="A22:C22"/>
    <mergeCell ref="A23:C23"/>
    <mergeCell ref="A69:C69"/>
    <mergeCell ref="E69:F69"/>
    <mergeCell ref="A1:F1"/>
    <mergeCell ref="A2:F2"/>
    <mergeCell ref="B4:F4"/>
    <mergeCell ref="A7:C7"/>
    <mergeCell ref="A8:C8"/>
    <mergeCell ref="A15:C15"/>
    <mergeCell ref="A13:C13"/>
    <mergeCell ref="A14:C14"/>
    <mergeCell ref="A11:C11"/>
    <mergeCell ref="A9:C9"/>
    <mergeCell ref="A10:C10"/>
    <mergeCell ref="A20:C20"/>
    <mergeCell ref="A18:C18"/>
    <mergeCell ref="A19:C19"/>
  </mergeCells>
  <pageMargins left="0.25" right="0.25" top="0.75" bottom="0.75" header="0.3" footer="0.3"/>
  <pageSetup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selection activeCell="H11" sqref="H11"/>
    </sheetView>
  </sheetViews>
  <sheetFormatPr defaultRowHeight="12.75" x14ac:dyDescent="0.2"/>
  <cols>
    <col min="1" max="1" width="19.5703125" customWidth="1" collapsed="1"/>
    <col min="2" max="2" width="10.85546875" customWidth="1" collapsed="1"/>
    <col min="3" max="3" width="37.28515625" customWidth="1" collapsed="1"/>
    <col min="4" max="5" width="12.85546875" customWidth="1" collapsed="1"/>
    <col min="6" max="6" width="8" customWidth="1" collapsed="1"/>
    <col min="7" max="7" width="14" customWidth="1" collapsed="1"/>
    <col min="8" max="8" width="13.28515625" customWidth="1" collapsed="1"/>
    <col min="9" max="9" width="13" customWidth="1" collapsed="1"/>
    <col min="10" max="10" width="0.7109375" customWidth="1" collapsed="1"/>
  </cols>
  <sheetData>
    <row r="1" spans="1:9" ht="16.5" customHeight="1" x14ac:dyDescent="0.2">
      <c r="A1" s="60" t="s">
        <v>0</v>
      </c>
      <c r="B1" s="61"/>
      <c r="C1" s="61"/>
      <c r="D1" s="61"/>
      <c r="E1" s="61"/>
      <c r="F1" s="61"/>
      <c r="G1" s="61"/>
      <c r="H1" s="61"/>
      <c r="I1" s="61"/>
    </row>
    <row r="2" spans="1:9" ht="16.5" customHeight="1" x14ac:dyDescent="0.2">
      <c r="A2" s="60" t="s">
        <v>25</v>
      </c>
      <c r="B2" s="61"/>
      <c r="C2" s="61"/>
      <c r="D2" s="61"/>
      <c r="E2" s="61"/>
      <c r="F2" s="61"/>
      <c r="G2" s="61"/>
      <c r="H2" s="61"/>
      <c r="I2" s="61"/>
    </row>
    <row r="3" spans="1:9" x14ac:dyDescent="0.2">
      <c r="A3" s="1" t="s">
        <v>1</v>
      </c>
      <c r="B3" s="1"/>
      <c r="C3" s="1"/>
      <c r="D3" s="1"/>
      <c r="E3" s="1"/>
      <c r="F3" s="1"/>
      <c r="G3" s="1"/>
      <c r="H3" s="1"/>
      <c r="I3" s="1"/>
    </row>
    <row r="4" spans="1:9" ht="14.25" x14ac:dyDescent="0.2">
      <c r="A4" s="1" t="s">
        <v>2</v>
      </c>
      <c r="B4" s="62" t="s">
        <v>24</v>
      </c>
      <c r="C4" s="63"/>
      <c r="D4" s="63"/>
      <c r="E4" s="63"/>
      <c r="F4" s="63"/>
      <c r="G4" s="63"/>
      <c r="H4" s="63"/>
      <c r="I4" s="63"/>
    </row>
    <row r="5" spans="1:9" x14ac:dyDescent="0.2">
      <c r="A5" s="2" t="s">
        <v>1</v>
      </c>
      <c r="B5" s="2"/>
      <c r="C5" s="2"/>
      <c r="D5" s="2"/>
      <c r="E5" s="2"/>
      <c r="F5" s="2"/>
      <c r="G5" s="2"/>
      <c r="H5" s="2"/>
      <c r="I5" s="2"/>
    </row>
    <row r="6" spans="1:9" ht="45" x14ac:dyDescent="0.2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</row>
    <row r="7" spans="1:9" ht="33" customHeight="1" x14ac:dyDescent="0.2">
      <c r="A7" s="54" t="s">
        <v>14</v>
      </c>
      <c r="B7" s="55"/>
      <c r="C7" s="56"/>
      <c r="D7" s="4" t="s">
        <v>17</v>
      </c>
      <c r="E7" s="4" t="s">
        <v>19</v>
      </c>
      <c r="F7" s="7" t="s">
        <v>26</v>
      </c>
      <c r="G7" s="4" t="s">
        <v>20</v>
      </c>
      <c r="H7" s="4" t="s">
        <v>21</v>
      </c>
      <c r="I7" s="4" t="s">
        <v>22</v>
      </c>
    </row>
    <row r="8" spans="1:9" ht="22.15" customHeight="1" x14ac:dyDescent="0.2">
      <c r="A8" s="54" t="s">
        <v>15</v>
      </c>
      <c r="B8" s="55"/>
      <c r="C8" s="56"/>
      <c r="D8" s="4" t="s">
        <v>17</v>
      </c>
      <c r="E8" s="4" t="s">
        <v>19</v>
      </c>
      <c r="F8" s="7" t="s">
        <v>26</v>
      </c>
      <c r="G8" s="4" t="s">
        <v>20</v>
      </c>
      <c r="H8" s="4" t="s">
        <v>21</v>
      </c>
      <c r="I8" s="4" t="s">
        <v>22</v>
      </c>
    </row>
    <row r="9" spans="1:9" ht="33" customHeight="1" x14ac:dyDescent="0.2">
      <c r="A9" s="54" t="s">
        <v>16</v>
      </c>
      <c r="B9" s="55"/>
      <c r="C9" s="56"/>
      <c r="D9" s="4" t="s">
        <v>17</v>
      </c>
      <c r="E9" s="4" t="s">
        <v>19</v>
      </c>
      <c r="F9" s="7" t="s">
        <v>26</v>
      </c>
      <c r="G9" s="4" t="s">
        <v>20</v>
      </c>
      <c r="H9" s="4" t="s">
        <v>21</v>
      </c>
      <c r="I9" s="4" t="s">
        <v>22</v>
      </c>
    </row>
    <row r="10" spans="1:9" x14ac:dyDescent="0.2">
      <c r="A10" s="10" t="s">
        <v>12</v>
      </c>
      <c r="B10" s="11"/>
      <c r="C10" s="11" t="s">
        <v>13</v>
      </c>
      <c r="D10" s="5" t="s">
        <v>17</v>
      </c>
      <c r="E10" s="5" t="s">
        <v>19</v>
      </c>
      <c r="F10" s="8" t="s">
        <v>26</v>
      </c>
      <c r="G10" s="5" t="s">
        <v>20</v>
      </c>
      <c r="H10" s="5" t="s">
        <v>21</v>
      </c>
      <c r="I10" s="5" t="s">
        <v>22</v>
      </c>
    </row>
    <row r="11" spans="1:9" x14ac:dyDescent="0.2">
      <c r="A11" s="11"/>
      <c r="B11" s="10" t="s">
        <v>18</v>
      </c>
      <c r="C11" s="11"/>
      <c r="D11" s="5" t="s">
        <v>17</v>
      </c>
      <c r="E11" s="5" t="s">
        <v>19</v>
      </c>
      <c r="F11" s="8" t="s">
        <v>26</v>
      </c>
      <c r="G11" s="5" t="s">
        <v>20</v>
      </c>
      <c r="H11" s="5" t="s">
        <v>21</v>
      </c>
      <c r="I11" s="5" t="s">
        <v>22</v>
      </c>
    </row>
    <row r="12" spans="1:9" ht="14.25" x14ac:dyDescent="0.2">
      <c r="A12" s="57" t="s">
        <v>23</v>
      </c>
      <c r="B12" s="58"/>
      <c r="C12" s="59"/>
      <c r="D12" s="6" t="s">
        <v>17</v>
      </c>
      <c r="E12" s="6" t="s">
        <v>19</v>
      </c>
      <c r="F12" s="9" t="s">
        <v>26</v>
      </c>
      <c r="G12" s="6" t="s">
        <v>20</v>
      </c>
      <c r="H12" s="6" t="s">
        <v>21</v>
      </c>
      <c r="I12" s="6" t="s">
        <v>22</v>
      </c>
    </row>
  </sheetData>
  <mergeCells count="7">
    <mergeCell ref="A9:C9"/>
    <mergeCell ref="A12:C12"/>
    <mergeCell ref="A1:I1"/>
    <mergeCell ref="A2:I2"/>
    <mergeCell ref="B4:I4"/>
    <mergeCell ref="A7:C7"/>
    <mergeCell ref="A8:C8"/>
  </mergeCells>
  <pageMargins left="0.25" right="0.25" top="0.75" bottom="0.75" header="0.25" footer="0.25"/>
  <pageSetup paperSize="9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Результат</vt:lpstr>
      <vt:lpstr>Sheet0</vt:lpstr>
      <vt:lpstr>Footer</vt:lpstr>
      <vt:lpstr>Header</vt:lpstr>
      <vt:lpstr>Row</vt:lpstr>
      <vt:lpstr>TotalCsr1</vt:lpstr>
      <vt:lpstr>TotalCsr2</vt:lpstr>
      <vt:lpstr>TotalCsr3</vt:lpstr>
      <vt:lpstr>TotalCsr4</vt:lpstr>
      <vt:lpstr>МестныйБюджет</vt:lpstr>
      <vt:lpstr>ОблБюджет</vt:lpstr>
      <vt:lpstr>ПлановыеНазначения</vt:lpstr>
      <vt:lpstr>ПроцентВыполнения</vt:lpstr>
      <vt:lpstr>ФактическиИсполнено</vt:lpstr>
      <vt:lpstr>ФедБюджет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Ершов Вадим Сергеевич</dc:creator>
  <cp:lastModifiedBy>Матыцина О.В.</cp:lastModifiedBy>
  <cp:lastPrinted>2017-10-25T16:18:14Z</cp:lastPrinted>
  <dcterms:created xsi:type="dcterms:W3CDTF">2016-12-07T13:14:56Z</dcterms:created>
  <dcterms:modified xsi:type="dcterms:W3CDTF">2018-10-15T08:32:09Z</dcterms:modified>
</cp:coreProperties>
</file>